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7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PE_A_2014">[1]!PE[Abono_2014]</definedName>
    <definedName name="PE_A_2015">[1]!PE[Abono_2015]</definedName>
    <definedName name="PE_C_2014">[1]!PE[Cargo_2014]</definedName>
    <definedName name="PE_C_2015">[1]!PE[Cargo_2015]</definedName>
    <definedName name="PE_SF_2014">[1]!PE[SF_2014]</definedName>
    <definedName name="PE_SF_2015">[1]!PE[SF_2015]</definedName>
    <definedName name="PE_SI_2015">[1]!PE[SI_2015]</definedName>
    <definedName name="RANGOB">[1]Balanza!$B$3:$B$300</definedName>
  </definedNames>
  <calcPr calcId="145621"/>
</workbook>
</file>

<file path=xl/calcChain.xml><?xml version="1.0" encoding="utf-8"?>
<calcChain xmlns="http://schemas.openxmlformats.org/spreadsheetml/2006/main">
  <c r="F37" i="1" l="1"/>
  <c r="E37" i="1"/>
  <c r="H37" i="1" s="1"/>
  <c r="F36" i="1"/>
  <c r="E36" i="1"/>
  <c r="H36" i="1" s="1"/>
  <c r="H35" i="1"/>
  <c r="E35" i="1"/>
  <c r="F34" i="1"/>
  <c r="F33" i="1" s="1"/>
  <c r="E34" i="1"/>
  <c r="G33" i="1"/>
  <c r="F31" i="1"/>
  <c r="E31" i="1"/>
  <c r="H31" i="1" s="1"/>
  <c r="F30" i="1"/>
  <c r="E30" i="1"/>
  <c r="H30" i="1" s="1"/>
  <c r="F29" i="1"/>
  <c r="F28" i="1" s="1"/>
  <c r="E29" i="1"/>
  <c r="H29" i="1" s="1"/>
  <c r="G28" i="1"/>
  <c r="B26" i="1"/>
  <c r="E24" i="1"/>
  <c r="H24" i="1" s="1"/>
  <c r="E23" i="1"/>
  <c r="H23" i="1" s="1"/>
  <c r="E22" i="1"/>
  <c r="H22" i="1" s="1"/>
  <c r="E21" i="1"/>
  <c r="H21" i="1" s="1"/>
  <c r="G20" i="1"/>
  <c r="F20" i="1"/>
  <c r="E18" i="1"/>
  <c r="H18" i="1" s="1"/>
  <c r="E17" i="1"/>
  <c r="H17" i="1" s="1"/>
  <c r="E16" i="1"/>
  <c r="H16" i="1" s="1"/>
  <c r="G15" i="1"/>
  <c r="G26" i="1" s="1"/>
  <c r="G39" i="1" s="1"/>
  <c r="F15" i="1"/>
  <c r="F26" i="1" s="1"/>
  <c r="E13" i="1"/>
  <c r="E33" i="1" s="1"/>
  <c r="H33" i="1" s="1"/>
  <c r="D13" i="1"/>
  <c r="C6" i="1"/>
  <c r="C3" i="1"/>
  <c r="C1" i="1"/>
  <c r="F39" i="1" l="1"/>
  <c r="H34" i="1"/>
  <c r="H15" i="1"/>
  <c r="H20" i="1"/>
  <c r="E28" i="1"/>
  <c r="H28" i="1" s="1"/>
  <c r="E20" i="1"/>
  <c r="E15" i="1"/>
  <c r="E26" i="1" l="1"/>
  <c r="H26" i="1"/>
  <c r="E39" i="1"/>
  <c r="H39" i="1" s="1"/>
</calcChain>
</file>

<file path=xl/sharedStrings.xml><?xml version="1.0" encoding="utf-8"?>
<sst xmlns="http://schemas.openxmlformats.org/spreadsheetml/2006/main" count="49" uniqueCount="35">
  <si>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</si>
  <si>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</si>
  <si>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</si>
  <si>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</si>
  <si>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</si>
  <si>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</si>
  <si>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</si>
  <si>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</si>
  <si>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</si>
  <si>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</si>
  <si>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3.2.5.*</t>
  </si>
  <si>
    <t>Rectificaciones de Resultados de Ejercicios Anteriores</t>
  </si>
  <si>
    <t xml:space="preserve">Patrimonio Neto Inicial Ajustado del Ejercicio </t>
  </si>
  <si>
    <t>3.1.1.*</t>
  </si>
  <si>
    <t xml:space="preserve">Aportaciones </t>
  </si>
  <si>
    <t>3.1.2.*</t>
  </si>
  <si>
    <t>Donaciones de Capital</t>
  </si>
  <si>
    <t>3.1.3.*</t>
  </si>
  <si>
    <t>Actualización de la Hacienda Pública/Patrimonio</t>
  </si>
  <si>
    <t>Variaciones de la Hacienda Pública/Patrimonio Neto del Ejercicio</t>
  </si>
  <si>
    <t>3.2.1.*</t>
  </si>
  <si>
    <t>Resultados del Ejercicio (Ahorro/Desahorro)</t>
  </si>
  <si>
    <t>3.2.2.*</t>
  </si>
  <si>
    <t>Resultados de Ejercicios Anteriores</t>
  </si>
  <si>
    <t>3.2.3.*</t>
  </si>
  <si>
    <t xml:space="preserve">Revalúos  </t>
  </si>
  <si>
    <t>3.2.4.*</t>
  </si>
  <si>
    <t>Reservas</t>
  </si>
  <si>
    <t>Cambios en la Hacienda Pública/Patrimonio Neto del Ejercicio 2015</t>
  </si>
  <si>
    <t>Aportaciones</t>
  </si>
  <si>
    <t>Saldo Neto en la Hacienda Pública / Patrimonio 2016</t>
  </si>
  <si>
    <t>LIC. ISMAEL PEREZ PAVIA</t>
  </si>
  <si>
    <t xml:space="preserve">              C.P. VICTOR HUGO VELARDE ARELLANES</t>
  </si>
  <si>
    <t>PRESIDENTE MUNICIPAL</t>
  </si>
  <si>
    <t xml:space="preserve">             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</si>
</sst>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56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2" borderId="0" xfId="2" applyNumberFormat="1" applyFont="1" applyFill="1" applyBorder="1" applyAlignment="1">
      <alignment horizontal="centerContinuous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 wrapText="1"/>
    </xf>
    <xf numFmtId="165" fontId="4" fillId="3" borderId="5" xfId="1" applyNumberFormat="1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165" fontId="4" fillId="3" borderId="8" xfId="1" applyNumberFormat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4" fillId="3" borderId="9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43" fontId="6" fillId="2" borderId="0" xfId="1" applyFont="1" applyFill="1" applyBorder="1" applyAlignment="1" applyProtection="1">
      <alignment vertical="top"/>
      <protection locked="0"/>
    </xf>
    <xf numFmtId="43" fontId="3" fillId="2" borderId="0" xfId="1" applyFont="1" applyFill="1" applyBorder="1" applyAlignment="1" applyProtection="1">
      <alignment horizontal="right" vertical="top"/>
      <protection locked="0"/>
    </xf>
    <xf numFmtId="43" fontId="3" fillId="2" borderId="0" xfId="1" applyFont="1" applyFill="1" applyBorder="1" applyAlignment="1" applyProtection="1">
      <alignment horizontal="right" vertical="top"/>
    </xf>
    <xf numFmtId="0" fontId="3" fillId="2" borderId="7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3" fontId="6" fillId="2" borderId="0" xfId="1" applyFont="1" applyFill="1" applyBorder="1" applyAlignment="1">
      <alignment horizontal="right" vertical="top"/>
    </xf>
    <xf numFmtId="43" fontId="3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6" fillId="2" borderId="0" xfId="1" applyFont="1" applyFill="1" applyBorder="1" applyAlignment="1" applyProtection="1">
      <alignment horizontal="right" vertical="top"/>
      <protection locked="0"/>
    </xf>
    <xf numFmtId="0" fontId="7" fillId="0" borderId="6" xfId="0" applyFont="1" applyBorder="1"/>
    <xf numFmtId="0" fontId="3" fillId="2" borderId="10" xfId="0" applyFont="1" applyFill="1" applyBorder="1" applyAlignment="1">
      <alignment horizontal="left" vertical="top"/>
    </xf>
    <xf numFmtId="43" fontId="3" fillId="2" borderId="10" xfId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43" fontId="3" fillId="2" borderId="2" xfId="1" applyFont="1" applyFill="1" applyBorder="1" applyAlignment="1">
      <alignment horizontal="right" vertical="top"/>
    </xf>
    <xf numFmtId="0" fontId="3" fillId="2" borderId="9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Financieros%20Contables%2001-03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SEC_01_01_017"/>
      <sheetName val="SEC_01_01_018"/>
      <sheetName val="SEC_01_01_019"/>
      <sheetName val="SEC_01_01_023"/>
      <sheetName val="SEC_01_01_020"/>
      <sheetName val="SEC_01_01_022"/>
    </sheetNames>
    <sheetDataSet>
      <sheetData sheetId="0">
        <row r="1">
          <cell r="A1" t="str">
            <v>MUNICIPIO DE MEOQUI</v>
          </cell>
        </row>
        <row r="2">
          <cell r="Q2" t="str">
            <v>Del 1  de Enero al 31 de Marzo de 2017</v>
          </cell>
          <cell r="X2" t="str">
            <v>2017</v>
          </cell>
        </row>
        <row r="3">
          <cell r="B3" t="str">
            <v>1.1.1.0</v>
          </cell>
        </row>
        <row r="4">
          <cell r="B4" t="str">
            <v>1.1.2.0</v>
          </cell>
        </row>
        <row r="5">
          <cell r="B5" t="str">
            <v>1.1.3.0</v>
          </cell>
        </row>
        <row r="6">
          <cell r="B6" t="str">
            <v>1.1.4.0</v>
          </cell>
        </row>
        <row r="7">
          <cell r="B7" t="str">
            <v>1.1.5.0</v>
          </cell>
        </row>
        <row r="8">
          <cell r="B8" t="str">
            <v>1.1.6.0</v>
          </cell>
        </row>
        <row r="9">
          <cell r="B9" t="str">
            <v>1.1.9.0</v>
          </cell>
        </row>
        <row r="10">
          <cell r="B10" t="str">
            <v>1.2.1.0</v>
          </cell>
        </row>
        <row r="11">
          <cell r="B11" t="str">
            <v>1.2.2.0</v>
          </cell>
        </row>
        <row r="12">
          <cell r="B12" t="str">
            <v>1.2.3.0</v>
          </cell>
        </row>
        <row r="13">
          <cell r="B13" t="str">
            <v>1.2.4.0</v>
          </cell>
        </row>
        <row r="14">
          <cell r="B14" t="str">
            <v>1.2.5.0</v>
          </cell>
        </row>
        <row r="15">
          <cell r="B15" t="str">
            <v>1.2.6.0</v>
          </cell>
        </row>
        <row r="16">
          <cell r="B16" t="str">
            <v>1.2.7.0</v>
          </cell>
        </row>
        <row r="17">
          <cell r="B17" t="str">
            <v>1.2.8.0</v>
          </cell>
        </row>
        <row r="18">
          <cell r="B18" t="str">
            <v>1.2.9.0</v>
          </cell>
        </row>
        <row r="19">
          <cell r="B19" t="str">
            <v>2.1.1.0</v>
          </cell>
        </row>
        <row r="20">
          <cell r="B20" t="str">
            <v>2.1.2.0</v>
          </cell>
        </row>
        <row r="21">
          <cell r="B21" t="str">
            <v>2.1.3.0</v>
          </cell>
        </row>
        <row r="22">
          <cell r="B22" t="str">
            <v>2.1.4.0</v>
          </cell>
        </row>
        <row r="23">
          <cell r="B23" t="str">
            <v>2.1.5.0</v>
          </cell>
        </row>
        <row r="24">
          <cell r="B24" t="str">
            <v>2.1.6.0</v>
          </cell>
        </row>
        <row r="25">
          <cell r="B25" t="str">
            <v>2.1.7.0</v>
          </cell>
        </row>
        <row r="26">
          <cell r="B26" t="str">
            <v>2.1.9.0</v>
          </cell>
        </row>
        <row r="27">
          <cell r="B27" t="str">
            <v>2.2.1.0</v>
          </cell>
        </row>
        <row r="28">
          <cell r="B28" t="str">
            <v>2.2.2.0</v>
          </cell>
        </row>
        <row r="29">
          <cell r="B29" t="str">
            <v>2.2.3.0</v>
          </cell>
        </row>
        <row r="30">
          <cell r="B30" t="str">
            <v>2.2.4.0</v>
          </cell>
        </row>
        <row r="31">
          <cell r="B31" t="str">
            <v>2.2.5.0</v>
          </cell>
        </row>
        <row r="32">
          <cell r="B32" t="str">
            <v>2.2.6.0</v>
          </cell>
        </row>
        <row r="33">
          <cell r="B33" t="str">
            <v>3.1.1.0</v>
          </cell>
        </row>
        <row r="34">
          <cell r="B34" t="str">
            <v>3.1.2.0</v>
          </cell>
        </row>
        <row r="35">
          <cell r="B35" t="str">
            <v>3.1.3.0</v>
          </cell>
        </row>
        <row r="36">
          <cell r="B36" t="str">
            <v>3.1.4.0</v>
          </cell>
        </row>
        <row r="37">
          <cell r="B37" t="str">
            <v>3.2.1.0</v>
          </cell>
        </row>
        <row r="38">
          <cell r="B38" t="str">
            <v>3.2.2.0</v>
          </cell>
        </row>
        <row r="39">
          <cell r="B39" t="str">
            <v>3.2.3.0</v>
          </cell>
        </row>
        <row r="40">
          <cell r="B40" t="str">
            <v>3.2.4.0</v>
          </cell>
        </row>
        <row r="41">
          <cell r="B41" t="str">
            <v>3.2.5.0</v>
          </cell>
        </row>
        <row r="42">
          <cell r="B42" t="str">
            <v>3.3.1.0</v>
          </cell>
        </row>
        <row r="43">
          <cell r="B43" t="str">
            <v>3.3.2.0</v>
          </cell>
        </row>
        <row r="44">
          <cell r="B44" t="str">
            <v>4.1.1.0</v>
          </cell>
        </row>
        <row r="45">
          <cell r="B45" t="str">
            <v>4.1.2.0</v>
          </cell>
        </row>
        <row r="46">
          <cell r="B46" t="str">
            <v>4.1.3.0</v>
          </cell>
        </row>
        <row r="47">
          <cell r="B47" t="str">
            <v>4.1.4.0</v>
          </cell>
        </row>
        <row r="48">
          <cell r="B48" t="str">
            <v>4.1.5.0</v>
          </cell>
        </row>
        <row r="49">
          <cell r="B49" t="str">
            <v>4.1.6.0</v>
          </cell>
        </row>
        <row r="50">
          <cell r="B50" t="str">
            <v>4.1.7.0</v>
          </cell>
        </row>
        <row r="51">
          <cell r="B51" t="str">
            <v>4.1.9.0</v>
          </cell>
        </row>
        <row r="52">
          <cell r="B52" t="str">
            <v>4.2.1.0</v>
          </cell>
        </row>
        <row r="53">
          <cell r="B53" t="str">
            <v>4.2.2.0</v>
          </cell>
        </row>
        <row r="54">
          <cell r="B54" t="str">
            <v>4.3.1.0</v>
          </cell>
        </row>
        <row r="55">
          <cell r="B55" t="str">
            <v>4.3.2.0</v>
          </cell>
        </row>
        <row r="56">
          <cell r="B56" t="str">
            <v>4.3.3.0</v>
          </cell>
        </row>
        <row r="57">
          <cell r="B57" t="str">
            <v>4.3.4.0</v>
          </cell>
        </row>
        <row r="58">
          <cell r="B58" t="str">
            <v>4.3.9.0</v>
          </cell>
        </row>
        <row r="59">
          <cell r="B59" t="str">
            <v>5.1.1.0</v>
          </cell>
        </row>
        <row r="60">
          <cell r="B60" t="str">
            <v>5.1.2.0</v>
          </cell>
        </row>
        <row r="61">
          <cell r="B61" t="str">
            <v>5.1.3.0</v>
          </cell>
        </row>
        <row r="62">
          <cell r="B62" t="str">
            <v>5.2.1.0</v>
          </cell>
        </row>
        <row r="63">
          <cell r="B63" t="str">
            <v>5.2.2.0</v>
          </cell>
        </row>
        <row r="64">
          <cell r="B64" t="str">
            <v>5.2.3.0</v>
          </cell>
        </row>
        <row r="65">
          <cell r="B65" t="str">
            <v>5.2.4.0</v>
          </cell>
        </row>
        <row r="66">
          <cell r="B66" t="str">
            <v>5.2.5.0</v>
          </cell>
        </row>
        <row r="67">
          <cell r="B67" t="str">
            <v>5.2.6.0</v>
          </cell>
        </row>
        <row r="68">
          <cell r="B68" t="str">
            <v>5.2.7.0</v>
          </cell>
        </row>
        <row r="69">
          <cell r="B69" t="str">
            <v>5.2.8.0</v>
          </cell>
        </row>
        <row r="70">
          <cell r="B70" t="str">
            <v>5.2.9.0</v>
          </cell>
        </row>
        <row r="71">
          <cell r="B71" t="str">
            <v>5.3.1.0</v>
          </cell>
        </row>
        <row r="72">
          <cell r="B72" t="str">
            <v>5.3.2.0</v>
          </cell>
        </row>
        <row r="73">
          <cell r="B73" t="str">
            <v>5.3.3.0</v>
          </cell>
        </row>
        <row r="74">
          <cell r="B74" t="str">
            <v>5.4.1.0</v>
          </cell>
        </row>
        <row r="75">
          <cell r="B75" t="str">
            <v>5.4.2.0</v>
          </cell>
        </row>
        <row r="76">
          <cell r="B76" t="str">
            <v>5.4.3.0</v>
          </cell>
        </row>
        <row r="77">
          <cell r="B77" t="str">
            <v>5.4.4.0</v>
          </cell>
        </row>
        <row r="78">
          <cell r="B78" t="str">
            <v>5.4.5.0</v>
          </cell>
        </row>
        <row r="79">
          <cell r="B79" t="str">
            <v>5.5.1.0</v>
          </cell>
        </row>
        <row r="80">
          <cell r="B80" t="str">
            <v>5.5.2.0</v>
          </cell>
        </row>
        <row r="81">
          <cell r="B81" t="str">
            <v>5.5.3.0</v>
          </cell>
        </row>
        <row r="82">
          <cell r="B82" t="str">
            <v>5.5.4.0</v>
          </cell>
        </row>
        <row r="83">
          <cell r="B83" t="str">
            <v>5.5.5.0</v>
          </cell>
        </row>
        <row r="84">
          <cell r="B84" t="str">
            <v>5.5.9.0</v>
          </cell>
        </row>
        <row r="85">
          <cell r="B85" t="str">
            <v>5.6.1.0</v>
          </cell>
        </row>
      </sheetData>
      <sheetData sheetId="1">
        <row r="1">
          <cell r="C1" t="str">
            <v>Cuenta Publica 2017</v>
          </cell>
        </row>
      </sheetData>
      <sheetData sheetId="2">
        <row r="40">
          <cell r="I40">
            <v>12754936.650000002</v>
          </cell>
        </row>
        <row r="42">
          <cell r="I42">
            <v>0</v>
          </cell>
        </row>
        <row r="43">
          <cell r="I43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sqref="A1:XFD1048576"/>
    </sheetView>
  </sheetViews>
  <sheetFormatPr baseColWidth="10" defaultRowHeight="15" x14ac:dyDescent="0.25"/>
  <cols>
    <col min="1" max="1" width="6" bestFit="1" customWidth="1"/>
    <col min="3" max="3" width="38.140625" customWidth="1"/>
    <col min="4" max="4" width="16.5703125" customWidth="1"/>
    <col min="5" max="5" width="17.85546875" customWidth="1"/>
    <col min="6" max="6" width="16.42578125" customWidth="1"/>
    <col min="7" max="7" width="15.140625" customWidth="1"/>
    <col min="8" max="8" width="13.42578125" bestFit="1" customWidth="1"/>
  </cols>
  <sheetData>
    <row r="1" spans="1:9" x14ac:dyDescent="0.25">
      <c r="A1" s="1"/>
      <c r="B1" s="2"/>
      <c r="C1" s="3" t="str">
        <f>[1]SEC_01_01_017!C1</f>
        <v>Cuenta Publica 2017</v>
      </c>
      <c r="D1" s="3"/>
      <c r="E1" s="3"/>
      <c r="F1" s="3"/>
      <c r="G1" s="3"/>
      <c r="H1" s="2"/>
      <c r="I1" s="4"/>
    </row>
    <row r="2" spans="1:9" x14ac:dyDescent="0.25">
      <c r="A2" s="5"/>
      <c r="B2" s="6"/>
      <c r="C2" s="7" t="s">
        <v>0</v>
      </c>
      <c r="D2" s="7"/>
      <c r="E2" s="7"/>
      <c r="F2" s="7"/>
      <c r="G2" s="7"/>
      <c r="H2" s="6"/>
      <c r="I2" s="8"/>
    </row>
    <row r="3" spans="1:9" x14ac:dyDescent="0.25">
      <c r="A3" s="5"/>
      <c r="B3" s="6"/>
      <c r="C3" s="7" t="str">
        <f>[1]Balanza!Q2</f>
        <v>Del 1  de Enero al 31 de Marzo de 2017</v>
      </c>
      <c r="D3" s="7"/>
      <c r="E3" s="7"/>
      <c r="F3" s="7"/>
      <c r="G3" s="7"/>
      <c r="H3" s="6"/>
      <c r="I3" s="8"/>
    </row>
    <row r="4" spans="1:9" x14ac:dyDescent="0.25">
      <c r="A4" s="5"/>
      <c r="B4" s="6"/>
      <c r="C4" s="7" t="s">
        <v>1</v>
      </c>
      <c r="D4" s="7"/>
      <c r="E4" s="7"/>
      <c r="F4" s="7"/>
      <c r="G4" s="7"/>
      <c r="H4" s="6"/>
      <c r="I4" s="8"/>
    </row>
    <row r="5" spans="1:9" x14ac:dyDescent="0.25">
      <c r="A5" s="9"/>
      <c r="B5" s="10"/>
      <c r="C5" s="11"/>
      <c r="D5" s="11"/>
      <c r="E5" s="11"/>
      <c r="F5" s="11"/>
      <c r="G5" s="11"/>
      <c r="H5" s="11"/>
      <c r="I5" s="11"/>
    </row>
    <row r="6" spans="1:9" x14ac:dyDescent="0.25">
      <c r="A6" s="9"/>
      <c r="B6" s="10" t="s">
        <v>2</v>
      </c>
      <c r="C6" s="12" t="str">
        <f>[1]Balanza!A1</f>
        <v>MUNICIPIO DE MEOQUI</v>
      </c>
      <c r="D6" s="12"/>
      <c r="E6" s="12"/>
      <c r="F6" s="12"/>
      <c r="G6" s="12"/>
      <c r="H6" s="13"/>
      <c r="I6" s="14"/>
    </row>
    <row r="7" spans="1:9" x14ac:dyDescent="0.25">
      <c r="A7" s="9"/>
      <c r="B7" s="15"/>
      <c r="C7" s="15" t="s">
        <v>3</v>
      </c>
      <c r="D7" s="15"/>
      <c r="E7" s="15"/>
      <c r="F7" s="15"/>
      <c r="G7" s="15"/>
      <c r="H7" s="15"/>
      <c r="I7" s="9"/>
    </row>
    <row r="8" spans="1:9" x14ac:dyDescent="0.25">
      <c r="A8" s="9"/>
      <c r="B8" s="15"/>
      <c r="C8" s="15"/>
      <c r="D8" s="15"/>
      <c r="E8" s="15"/>
      <c r="F8" s="15"/>
      <c r="G8" s="15"/>
      <c r="H8" s="15"/>
      <c r="I8" s="9"/>
    </row>
    <row r="9" spans="1:9" x14ac:dyDescent="0.25">
      <c r="A9" s="16"/>
      <c r="B9" s="17" t="s">
        <v>4</v>
      </c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19"/>
    </row>
    <row r="10" spans="1:9" x14ac:dyDescent="0.25">
      <c r="A10" s="20"/>
      <c r="B10" s="21"/>
      <c r="C10" s="21"/>
      <c r="D10" s="22"/>
      <c r="E10" s="22"/>
      <c r="F10" s="22"/>
      <c r="G10" s="22"/>
      <c r="H10" s="22"/>
      <c r="I10" s="23"/>
    </row>
    <row r="11" spans="1:9" x14ac:dyDescent="0.25">
      <c r="A11" s="24"/>
      <c r="B11" s="25"/>
      <c r="C11" s="25"/>
      <c r="D11" s="26"/>
      <c r="E11" s="26"/>
      <c r="F11" s="26"/>
      <c r="G11" s="26"/>
      <c r="H11" s="26"/>
      <c r="I11" s="27"/>
    </row>
    <row r="12" spans="1:9" x14ac:dyDescent="0.25">
      <c r="A12" s="28"/>
      <c r="B12" s="29"/>
      <c r="C12" s="30"/>
      <c r="D12" s="31"/>
      <c r="E12" s="32"/>
      <c r="F12" s="33"/>
      <c r="G12" s="33"/>
      <c r="H12" s="29"/>
      <c r="I12" s="34"/>
    </row>
    <row r="13" spans="1:9" x14ac:dyDescent="0.25">
      <c r="A13" s="35" t="s">
        <v>10</v>
      </c>
      <c r="B13" s="36" t="s">
        <v>11</v>
      </c>
      <c r="C13" s="36"/>
      <c r="D13" s="37" t="e">
        <f>-SUMIF([1]!PE[#Data],$A13,PE_SF_2014)</f>
        <v>#REF!</v>
      </c>
      <c r="E13" s="37" t="e">
        <f>-SUMIF([1]!PE[#Data],$A13,PE_SF_2014)</f>
        <v>#REF!</v>
      </c>
      <c r="F13" s="37"/>
      <c r="G13" s="38">
        <v>0</v>
      </c>
      <c r="H13" s="39"/>
      <c r="I13" s="40"/>
    </row>
    <row r="14" spans="1:9" x14ac:dyDescent="0.25">
      <c r="A14" s="41"/>
      <c r="B14" s="42"/>
      <c r="C14" s="31"/>
      <c r="D14" s="43"/>
      <c r="E14" s="43"/>
      <c r="F14" s="43"/>
      <c r="G14" s="43"/>
      <c r="H14" s="43"/>
      <c r="I14" s="40"/>
    </row>
    <row r="15" spans="1:9" x14ac:dyDescent="0.25">
      <c r="A15" s="41"/>
      <c r="B15" s="36" t="s">
        <v>12</v>
      </c>
      <c r="C15" s="36"/>
      <c r="D15" s="44"/>
      <c r="E15" s="44" t="e">
        <f>SUM(E16:E18)</f>
        <v>#REF!</v>
      </c>
      <c r="F15" s="44">
        <f t="shared" ref="F15:H15" si="0">SUM(F16:F18)</f>
        <v>0</v>
      </c>
      <c r="G15" s="44">
        <f t="shared" si="0"/>
        <v>0</v>
      </c>
      <c r="H15" s="44" t="e">
        <f t="shared" si="0"/>
        <v>#REF!</v>
      </c>
      <c r="I15" s="40"/>
    </row>
    <row r="16" spans="1:9" x14ac:dyDescent="0.25">
      <c r="A16" s="35" t="s">
        <v>13</v>
      </c>
      <c r="B16" s="45" t="s">
        <v>14</v>
      </c>
      <c r="C16" s="45"/>
      <c r="D16" s="37"/>
      <c r="E16" s="37" t="e">
        <f>SUMIF([1]!PE[#Data],$A16,PE_SF_2014)</f>
        <v>#REF!</v>
      </c>
      <c r="F16" s="46"/>
      <c r="G16" s="46">
        <v>0</v>
      </c>
      <c r="H16" s="43" t="e">
        <f t="shared" ref="H16:H24" si="1">SUM(D16:G16)</f>
        <v>#REF!</v>
      </c>
      <c r="I16" s="40"/>
    </row>
    <row r="17" spans="1:9" x14ac:dyDescent="0.25">
      <c r="A17" s="35" t="s">
        <v>15</v>
      </c>
      <c r="B17" s="45" t="s">
        <v>16</v>
      </c>
      <c r="C17" s="45"/>
      <c r="D17" s="37"/>
      <c r="E17" s="37" t="e">
        <f>-SUMIF([1]!PE[#Data],$A17,PE_SF_2014)</f>
        <v>#REF!</v>
      </c>
      <c r="F17" s="46"/>
      <c r="G17" s="46">
        <v>0</v>
      </c>
      <c r="H17" s="43" t="e">
        <f t="shared" si="1"/>
        <v>#REF!</v>
      </c>
      <c r="I17" s="40"/>
    </row>
    <row r="18" spans="1:9" x14ac:dyDescent="0.25">
      <c r="A18" s="35" t="s">
        <v>17</v>
      </c>
      <c r="B18" s="45" t="s">
        <v>18</v>
      </c>
      <c r="C18" s="45"/>
      <c r="D18" s="37"/>
      <c r="E18" s="37" t="e">
        <f>-SUMIF([1]!PE[#Data],$A18,PE_SF_2014)</f>
        <v>#REF!</v>
      </c>
      <c r="F18" s="46"/>
      <c r="G18" s="46">
        <v>0</v>
      </c>
      <c r="H18" s="43" t="e">
        <f t="shared" si="1"/>
        <v>#REF!</v>
      </c>
      <c r="I18" s="40"/>
    </row>
    <row r="19" spans="1:9" x14ac:dyDescent="0.25">
      <c r="A19" s="35"/>
      <c r="B19" s="42"/>
      <c r="C19" s="31"/>
      <c r="D19" s="43"/>
      <c r="E19" s="43"/>
      <c r="F19" s="43"/>
      <c r="G19" s="43"/>
      <c r="H19" s="43"/>
      <c r="I19" s="40"/>
    </row>
    <row r="20" spans="1:9" x14ac:dyDescent="0.25">
      <c r="A20" s="35"/>
      <c r="B20" s="36" t="s">
        <v>19</v>
      </c>
      <c r="C20" s="36"/>
      <c r="D20" s="44"/>
      <c r="E20" s="44" t="e">
        <f>SUM(E21:E24)+E13</f>
        <v>#REF!</v>
      </c>
      <c r="F20" s="44">
        <f t="shared" ref="F20:H20" si="2">SUM(F21:F24)+F13</f>
        <v>0</v>
      </c>
      <c r="G20" s="44">
        <f t="shared" si="2"/>
        <v>0</v>
      </c>
      <c r="H20" s="44" t="e">
        <f t="shared" si="2"/>
        <v>#REF!</v>
      </c>
      <c r="I20" s="40"/>
    </row>
    <row r="21" spans="1:9" x14ac:dyDescent="0.25">
      <c r="A21" s="35" t="s">
        <v>20</v>
      </c>
      <c r="B21" s="45" t="s">
        <v>21</v>
      </c>
      <c r="C21" s="45"/>
      <c r="D21" s="46"/>
      <c r="E21" s="37" t="e">
        <f>-SUMIF([1]!PE[#Data],$A21,PE_SF_2014)</f>
        <v>#REF!</v>
      </c>
      <c r="F21" s="46"/>
      <c r="G21" s="46">
        <v>0</v>
      </c>
      <c r="H21" s="43" t="e">
        <f t="shared" si="1"/>
        <v>#REF!</v>
      </c>
      <c r="I21" s="40"/>
    </row>
    <row r="22" spans="1:9" x14ac:dyDescent="0.25">
      <c r="A22" s="35" t="s">
        <v>22</v>
      </c>
      <c r="B22" s="45" t="s">
        <v>23</v>
      </c>
      <c r="C22" s="45"/>
      <c r="D22" s="46"/>
      <c r="E22" s="37">
        <f>-SUMIF(RANGOB,A22,PE_SI_2015)</f>
        <v>9075075.3499999996</v>
      </c>
      <c r="F22" s="46"/>
      <c r="G22" s="46">
        <v>0</v>
      </c>
      <c r="H22" s="43">
        <f t="shared" si="1"/>
        <v>9075075.3499999996</v>
      </c>
      <c r="I22" s="40"/>
    </row>
    <row r="23" spans="1:9" x14ac:dyDescent="0.25">
      <c r="A23" s="35" t="s">
        <v>24</v>
      </c>
      <c r="B23" s="45" t="s">
        <v>25</v>
      </c>
      <c r="C23" s="45"/>
      <c r="D23" s="46"/>
      <c r="E23" s="37">
        <f>[1]SEC_01_01_018!I42</f>
        <v>0</v>
      </c>
      <c r="F23" s="46"/>
      <c r="G23" s="46">
        <v>0</v>
      </c>
      <c r="H23" s="43">
        <f t="shared" si="1"/>
        <v>0</v>
      </c>
      <c r="I23" s="40"/>
    </row>
    <row r="24" spans="1:9" x14ac:dyDescent="0.25">
      <c r="A24" s="35" t="s">
        <v>26</v>
      </c>
      <c r="B24" s="45" t="s">
        <v>27</v>
      </c>
      <c r="C24" s="45"/>
      <c r="D24" s="46"/>
      <c r="E24" s="37">
        <f>[1]SEC_01_01_018!I43</f>
        <v>0</v>
      </c>
      <c r="F24" s="46"/>
      <c r="G24" s="46">
        <v>0</v>
      </c>
      <c r="H24" s="43">
        <f t="shared" si="1"/>
        <v>0</v>
      </c>
      <c r="I24" s="40"/>
    </row>
    <row r="25" spans="1:9" x14ac:dyDescent="0.25">
      <c r="A25" s="47"/>
      <c r="B25" s="42"/>
      <c r="C25" s="31"/>
      <c r="D25" s="43"/>
      <c r="E25" s="43"/>
      <c r="F25" s="43"/>
      <c r="G25" s="43"/>
      <c r="H25" s="43"/>
      <c r="I25" s="40"/>
    </row>
    <row r="26" spans="1:9" ht="15.75" thickBot="1" x14ac:dyDescent="0.3">
      <c r="A26" s="35"/>
      <c r="B26" s="48" t="str">
        <f>CONCATENATE("Hacienda Pública/Patrimonio Neto Final del Ejercicio ",[1]Balanza!X2)</f>
        <v>Hacienda Pública/Patrimonio Neto Final del Ejercicio 2017</v>
      </c>
      <c r="C26" s="48"/>
      <c r="D26" s="49"/>
      <c r="E26" s="49" t="e">
        <f>+E15+E20</f>
        <v>#REF!</v>
      </c>
      <c r="F26" s="49">
        <f t="shared" ref="F26:G26" si="3">+F15+F20</f>
        <v>0</v>
      </c>
      <c r="G26" s="49">
        <f t="shared" si="3"/>
        <v>0</v>
      </c>
      <c r="H26" s="49" t="e">
        <f>SUM(D26:G26)</f>
        <v>#REF!</v>
      </c>
      <c r="I26" s="40"/>
    </row>
    <row r="27" spans="1:9" x14ac:dyDescent="0.25">
      <c r="A27" s="35"/>
      <c r="B27" s="31"/>
      <c r="C27" s="33"/>
      <c r="D27" s="43"/>
      <c r="E27" s="43"/>
      <c r="F27" s="43"/>
      <c r="G27" s="43"/>
      <c r="H27" s="43"/>
      <c r="I27" s="34"/>
    </row>
    <row r="28" spans="1:9" x14ac:dyDescent="0.25">
      <c r="A28" s="35"/>
      <c r="B28" s="36" t="s">
        <v>28</v>
      </c>
      <c r="C28" s="36"/>
      <c r="D28" s="44"/>
      <c r="E28" s="44" t="e">
        <f>SUM(E29:E31)</f>
        <v>#REF!</v>
      </c>
      <c r="F28" s="44" t="e">
        <f>SUM(F29:F31)</f>
        <v>#REF!</v>
      </c>
      <c r="G28" s="44">
        <f>SUM(G29:G31)</f>
        <v>0</v>
      </c>
      <c r="H28" s="44" t="e">
        <f>SUM(D28:G28)</f>
        <v>#REF!</v>
      </c>
      <c r="I28" s="40"/>
    </row>
    <row r="29" spans="1:9" x14ac:dyDescent="0.25">
      <c r="A29" s="35" t="s">
        <v>13</v>
      </c>
      <c r="B29" s="45" t="s">
        <v>29</v>
      </c>
      <c r="C29" s="45"/>
      <c r="D29" s="37"/>
      <c r="E29" s="37" t="e">
        <f>-SUMIF([1]!PE[#Data],$A29,PE_SF_2014)</f>
        <v>#REF!</v>
      </c>
      <c r="F29" s="37" t="e">
        <f>-SUMIF([1]!PE[#Data],$A29,PE_C_2014)+SUMIF([1]!PE[#Data],$A29,PE_A_2014)</f>
        <v>#REF!</v>
      </c>
      <c r="G29" s="46">
        <v>0</v>
      </c>
      <c r="H29" s="43" t="e">
        <f>SUM(D29:G29)</f>
        <v>#REF!</v>
      </c>
      <c r="I29" s="40"/>
    </row>
    <row r="30" spans="1:9" x14ac:dyDescent="0.25">
      <c r="A30" s="35" t="s">
        <v>15</v>
      </c>
      <c r="B30" s="45" t="s">
        <v>16</v>
      </c>
      <c r="C30" s="45"/>
      <c r="D30" s="37"/>
      <c r="E30" s="37" t="e">
        <f>-SUMIF([1]!PE[#Data],$A30,PE_SF_2014)</f>
        <v>#REF!</v>
      </c>
      <c r="F30" s="37" t="e">
        <f>-SUMIF([1]!PE[#Data],$A30,PE_C_2014)+SUMIF([1]!PE[#Data],$A30,PE_A_2014)</f>
        <v>#REF!</v>
      </c>
      <c r="G30" s="46">
        <v>0</v>
      </c>
      <c r="H30" s="43" t="e">
        <f>SUM(D30:G30)</f>
        <v>#REF!</v>
      </c>
      <c r="I30" s="40"/>
    </row>
    <row r="31" spans="1:9" x14ac:dyDescent="0.25">
      <c r="A31" s="35" t="s">
        <v>17</v>
      </c>
      <c r="B31" s="45" t="s">
        <v>18</v>
      </c>
      <c r="C31" s="45"/>
      <c r="D31" s="37"/>
      <c r="E31" s="37" t="e">
        <f>-SUMIF([1]!PE[#Data],$A31,PE_SF_2014)</f>
        <v>#REF!</v>
      </c>
      <c r="F31" s="37" t="e">
        <f>-SUMIF([1]!PE[#Data],$A31,PE_C_2014)+SUMIF([1]!PE[#Data],$A31,PE_A_2014)</f>
        <v>#REF!</v>
      </c>
      <c r="G31" s="46">
        <v>0</v>
      </c>
      <c r="H31" s="43" t="e">
        <f>SUM(D31:G31)</f>
        <v>#REF!</v>
      </c>
      <c r="I31" s="40"/>
    </row>
    <row r="32" spans="1:9" x14ac:dyDescent="0.25">
      <c r="A32" s="35"/>
      <c r="B32" s="42"/>
      <c r="C32" s="31"/>
      <c r="D32" s="43"/>
      <c r="E32" s="43"/>
      <c r="F32" s="43"/>
      <c r="G32" s="43"/>
      <c r="H32" s="43"/>
      <c r="I32" s="40"/>
    </row>
    <row r="33" spans="1:9" x14ac:dyDescent="0.25">
      <c r="A33" s="35"/>
      <c r="B33" s="36" t="s">
        <v>19</v>
      </c>
      <c r="C33" s="36"/>
      <c r="D33" s="44"/>
      <c r="E33" s="44" t="e">
        <f>SUM(E34:E37)+E13</f>
        <v>#REF!</v>
      </c>
      <c r="F33" s="44" t="e">
        <f>SUM(F34:F37)+F13</f>
        <v>#REF!</v>
      </c>
      <c r="G33" s="44">
        <f>SUM(G34:G37)</f>
        <v>0</v>
      </c>
      <c r="H33" s="44" t="e">
        <f>SUM(D33:G33)</f>
        <v>#REF!</v>
      </c>
      <c r="I33" s="40"/>
    </row>
    <row r="34" spans="1:9" x14ac:dyDescent="0.25">
      <c r="A34" s="35" t="s">
        <v>20</v>
      </c>
      <c r="B34" s="45" t="s">
        <v>21</v>
      </c>
      <c r="C34" s="45"/>
      <c r="D34" s="46"/>
      <c r="E34" s="37">
        <f>[1]SEC_01_01_018!H40</f>
        <v>0</v>
      </c>
      <c r="F34" s="37">
        <f>[1]SEC_01_01_018!I40</f>
        <v>12754936.650000002</v>
      </c>
      <c r="G34" s="46">
        <v>0</v>
      </c>
      <c r="H34" s="43">
        <f>SUM(D34:G34)</f>
        <v>12754936.650000002</v>
      </c>
      <c r="I34" s="40"/>
    </row>
    <row r="35" spans="1:9" x14ac:dyDescent="0.25">
      <c r="A35" s="35" t="s">
        <v>22</v>
      </c>
      <c r="B35" s="45" t="s">
        <v>23</v>
      </c>
      <c r="C35" s="45"/>
      <c r="D35" s="46"/>
      <c r="E35" s="37">
        <f>(SUMIF(RANGOB,A35,PE_C_2015)-SUMIF(RANGOB,A35,PE_A_2015))*-1</f>
        <v>-1776040.28</v>
      </c>
      <c r="F35" s="37"/>
      <c r="G35" s="46">
        <v>0</v>
      </c>
      <c r="H35" s="43">
        <f>SUM(D35:G35)</f>
        <v>-1776040.28</v>
      </c>
      <c r="I35" s="40"/>
    </row>
    <row r="36" spans="1:9" x14ac:dyDescent="0.25">
      <c r="A36" s="35" t="s">
        <v>24</v>
      </c>
      <c r="B36" s="45" t="s">
        <v>25</v>
      </c>
      <c r="C36" s="45"/>
      <c r="D36" s="46"/>
      <c r="E36" s="37" t="e">
        <f>-SUMIF([1]!PE[#Data],$A36,PE_SF_2014)</f>
        <v>#REF!</v>
      </c>
      <c r="F36" s="37" t="e">
        <f>-SUMIF([1]!PE[#Data],$A36,PE_SF_2015)</f>
        <v>#REF!</v>
      </c>
      <c r="G36" s="46">
        <v>0</v>
      </c>
      <c r="H36" s="43" t="e">
        <f>SUM(D36:G36)</f>
        <v>#REF!</v>
      </c>
      <c r="I36" s="40"/>
    </row>
    <row r="37" spans="1:9" x14ac:dyDescent="0.25">
      <c r="A37" s="35" t="s">
        <v>26</v>
      </c>
      <c r="B37" s="45" t="s">
        <v>27</v>
      </c>
      <c r="C37" s="45"/>
      <c r="D37" s="46"/>
      <c r="E37" s="37" t="e">
        <f>-SUMIF([1]!PE[#Data],$A37,PE_SF_2014)</f>
        <v>#REF!</v>
      </c>
      <c r="F37" s="37" t="e">
        <f>-SUMIF([1]!PE[#Data],$A37,PE_SF_2015)</f>
        <v>#REF!</v>
      </c>
      <c r="G37" s="46">
        <v>0</v>
      </c>
      <c r="H37" s="43" t="e">
        <f>SUM(D37:G37)</f>
        <v>#REF!</v>
      </c>
      <c r="I37" s="40"/>
    </row>
    <row r="38" spans="1:9" x14ac:dyDescent="0.25">
      <c r="A38" s="41"/>
      <c r="B38" s="42"/>
      <c r="C38" s="31"/>
      <c r="D38" s="43"/>
      <c r="E38" s="43"/>
      <c r="F38" s="43"/>
      <c r="G38" s="43"/>
      <c r="H38" s="43"/>
      <c r="I38" s="40"/>
    </row>
    <row r="39" spans="1:9" x14ac:dyDescent="0.25">
      <c r="A39" s="50"/>
      <c r="B39" s="51" t="s">
        <v>30</v>
      </c>
      <c r="C39" s="51"/>
      <c r="D39" s="52"/>
      <c r="E39" s="52" t="e">
        <f t="shared" ref="E39:G39" si="4">E26+E28+E33</f>
        <v>#REF!</v>
      </c>
      <c r="F39" s="52" t="e">
        <f>F26+F28+F33</f>
        <v>#REF!</v>
      </c>
      <c r="G39" s="52">
        <f t="shared" si="4"/>
        <v>0</v>
      </c>
      <c r="H39" s="52" t="e">
        <f>SUM(D39:G39)</f>
        <v>#REF!</v>
      </c>
      <c r="I39" s="53"/>
    </row>
    <row r="44" spans="1:9" x14ac:dyDescent="0.25">
      <c r="C44" s="54" t="s">
        <v>31</v>
      </c>
      <c r="E44" s="54" t="s">
        <v>32</v>
      </c>
      <c r="F44" s="54"/>
      <c r="G44" s="54"/>
    </row>
    <row r="45" spans="1:9" x14ac:dyDescent="0.25">
      <c r="C45" s="55" t="s">
        <v>33</v>
      </c>
      <c r="E45" s="55" t="s">
        <v>34</v>
      </c>
      <c r="F45" s="55"/>
      <c r="G45" s="55"/>
    </row>
  </sheetData>
  <mergeCells count="35">
    <mergeCell ref="B34:C34"/>
    <mergeCell ref="B35:C35"/>
    <mergeCell ref="B36:C36"/>
    <mergeCell ref="B37:C37"/>
    <mergeCell ref="B39:C39"/>
    <mergeCell ref="B26:C26"/>
    <mergeCell ref="B28:C28"/>
    <mergeCell ref="B29:C29"/>
    <mergeCell ref="B30:C30"/>
    <mergeCell ref="B31:C31"/>
    <mergeCell ref="B33:C33"/>
    <mergeCell ref="B18:C18"/>
    <mergeCell ref="B20:C20"/>
    <mergeCell ref="B21:C21"/>
    <mergeCell ref="B22:C22"/>
    <mergeCell ref="B23:C23"/>
    <mergeCell ref="B24:C24"/>
    <mergeCell ref="H9:H11"/>
    <mergeCell ref="I9:I11"/>
    <mergeCell ref="B13:C13"/>
    <mergeCell ref="B15:C15"/>
    <mergeCell ref="B16:C16"/>
    <mergeCell ref="B17:C17"/>
    <mergeCell ref="A9:A11"/>
    <mergeCell ref="B9:C11"/>
    <mergeCell ref="D9:D11"/>
    <mergeCell ref="E9:E11"/>
    <mergeCell ref="F9:F11"/>
    <mergeCell ref="G9:G11"/>
    <mergeCell ref="C1:G1"/>
    <mergeCell ref="C2:G2"/>
    <mergeCell ref="C3:G3"/>
    <mergeCell ref="C4:G4"/>
    <mergeCell ref="C5:I5"/>
    <mergeCell ref="C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2017-12-05T18:06:17Z</dcterms:created>
  <dcterms:modified xsi:type="dcterms:W3CDTF">2017-12-05T18:07:06Z</dcterms:modified>
</cp:coreProperties>
</file>